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 name="How to use" sheetId="2" state="visible" r:id="rId2"/>
  </sheets>
  <definedNames>
    <definedName name="_xlnm.Print_Titles" localSheetId="0">'Budget'!$8:$8</definedName>
  </definedNames>
  <calcPr calcId="124519" fullCalcOnLoad="1"/>
</workbook>
</file>

<file path=xl/styles.xml><?xml version="1.0" encoding="utf-8"?>
<styleSheet xmlns="http://schemas.openxmlformats.org/spreadsheetml/2006/main">
  <numFmts count="1">
    <numFmt numFmtId="164" formatCode="0.0"/>
  </numFmts>
  <fonts count="6">
    <font>
      <name val="Calibri"/>
      <family val="2"/>
      <color theme="1"/>
      <sz val="11"/>
      <scheme val="minor"/>
    </font>
    <font>
      <b val="1"/>
      <color rgb="001F5C4A"/>
      <sz val="16"/>
    </font>
    <font>
      <i val="1"/>
      <color rgb="00555555"/>
    </font>
    <font>
      <b val="1"/>
    </font>
    <font>
      <b val="1"/>
      <color rgb="00FFFFFF"/>
    </font>
    <font>
      <b val="1"/>
      <color rgb="001F5C4A"/>
      <sz val="14"/>
    </font>
  </fonts>
  <fills count="4">
    <fill>
      <patternFill/>
    </fill>
    <fill>
      <patternFill patternType="gray125"/>
    </fill>
    <fill>
      <patternFill patternType="solid">
        <fgColor rgb="00E8F1EE"/>
      </patternFill>
    </fill>
    <fill>
      <patternFill patternType="solid">
        <fgColor rgb="001F5C4A"/>
      </patternFill>
    </fill>
  </fills>
  <borders count="2">
    <border>
      <left/>
      <right/>
      <top/>
      <bottom/>
      <diagonal/>
    </border>
    <border>
      <left style="thin">
        <color rgb="00C9CFCC"/>
      </left>
      <right style="thin">
        <color rgb="00C9CFCC"/>
      </right>
      <top style="thin">
        <color rgb="00C9CFCC"/>
      </top>
      <bottom style="thin">
        <color rgb="00C9CFCC"/>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64" fontId="0" fillId="2" borderId="1" pivotButton="0" quotePrefix="0" xfId="0"/>
    <xf numFmtId="4" fontId="0" fillId="2" borderId="1" pivotButton="0" quotePrefix="0" xfId="0"/>
    <xf numFmtId="0" fontId="4" fillId="3" borderId="1" applyAlignment="1" pivotButton="0" quotePrefix="0" xfId="0">
      <alignment horizontal="center" vertical="center" wrapText="1"/>
    </xf>
    <xf numFmtId="0" fontId="0" fillId="0" borderId="1" pivotButton="0" quotePrefix="0" xfId="0"/>
    <xf numFmtId="164" fontId="0" fillId="0" borderId="1" pivotButton="0" quotePrefix="0" xfId="0"/>
    <xf numFmtId="4" fontId="0" fillId="0" borderId="1" pivotButton="0" quotePrefix="0" xfId="0"/>
    <xf numFmtId="9" fontId="0" fillId="0" borderId="1" pivotButton="0" quotePrefix="0" xfId="0"/>
    <xf numFmtId="164" fontId="3" fillId="0" borderId="1" pivotButton="0" quotePrefix="0" xfId="0"/>
    <xf numFmtId="4" fontId="3" fillId="0" borderId="1" pivotButton="0" quotePrefix="0" xfId="0"/>
    <xf numFmtId="9" fontId="0" fillId="0" borderId="0" pivotButton="0" quotePrefix="0" xfId="0"/>
    <xf numFmtId="0" fontId="5"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dxfs count="2">
    <dxf>
      <fill>
        <patternFill patternType="solid">
          <fgColor rgb="00F8E1DE"/>
        </patternFill>
      </fill>
    </dxf>
    <dxf>
      <fill>
        <patternFill patternType="solid">
          <fgColor rgb="00FBF0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8"/>
  <sheetViews>
    <sheetView workbookViewId="0">
      <pane xSplit="2" ySplit="8" topLeftCell="C9" activePane="bottomRight" state="frozen"/>
      <selection pane="topRight"/>
      <selection pane="bottomLeft"/>
      <selection pane="bottomRight" activeCell="A1" sqref="A1"/>
    </sheetView>
  </sheetViews>
  <sheetFormatPr baseColWidth="8" defaultRowHeight="15"/>
  <cols>
    <col width="26" customWidth="1" min="1" max="1"/>
    <col width="30" customWidth="1" min="2" max="2"/>
    <col width="12" customWidth="1" min="3" max="3"/>
    <col width="14" customWidth="1" min="4" max="4"/>
    <col width="12" customWidth="1" min="5" max="5"/>
    <col width="14" customWidth="1" min="6" max="6"/>
    <col width="13" customWidth="1" min="7" max="7"/>
    <col width="10" customWidth="1" min="8" max="8"/>
    <col width="14" customWidth="1" min="9" max="9"/>
    <col width="10" customWidth="1" min="10" max="10"/>
    <col width="12" customWidth="1" min="11" max="11"/>
  </cols>
  <sheetData>
    <row r="1">
      <c r="A1" s="1" t="inlineStr">
        <is>
          <t>Job budget tracker</t>
        </is>
      </c>
    </row>
    <row r="2">
      <c r="A2" s="2" t="inlineStr">
        <is>
          <t>Budgeted against booked, per phase and task. Fill the shaded cells.</t>
        </is>
      </c>
    </row>
    <row r="4">
      <c r="A4" s="3" t="inlineStr">
        <is>
          <t>Client</t>
        </is>
      </c>
      <c r="B4" s="4" t="inlineStr">
        <is>
          <t>Northgate Rail (example)</t>
        </is>
      </c>
      <c r="E4" s="3" t="inlineStr">
        <is>
          <t>Quoted budget (hours)</t>
        </is>
      </c>
      <c r="G4" s="5" t="n">
        <v>200</v>
      </c>
    </row>
    <row r="5">
      <c r="A5" s="3" t="inlineStr">
        <is>
          <t>Job</t>
        </is>
      </c>
      <c r="B5" s="4" t="inlineStr">
        <is>
          <t>Signalling hazard analysis (example)</t>
        </is>
      </c>
      <c r="E5" s="3" t="inlineStr">
        <is>
          <t>Quoted budget (value)</t>
        </is>
      </c>
      <c r="G5" s="6" t="n">
        <v>900000</v>
      </c>
    </row>
    <row r="6">
      <c r="A6" s="3" t="inlineStr">
        <is>
          <t>Currency</t>
        </is>
      </c>
      <c r="B6" s="4" t="inlineStr">
        <is>
          <t>INR</t>
        </is>
      </c>
    </row>
    <row r="8" ht="32" customHeight="1">
      <c r="A8" s="7" t="inlineStr">
        <is>
          <t>Phase</t>
        </is>
      </c>
      <c r="B8" s="7" t="inlineStr">
        <is>
          <t>Task</t>
        </is>
      </c>
      <c r="C8" s="7" t="inlineStr">
        <is>
          <t>Budget hours</t>
        </is>
      </c>
      <c r="D8" s="7" t="inlineStr">
        <is>
          <t>Budget value</t>
        </is>
      </c>
      <c r="E8" s="7" t="inlineStr">
        <is>
          <t>Hours booked</t>
        </is>
      </c>
      <c r="F8" s="7" t="inlineStr">
        <is>
          <t>Value booked</t>
        </is>
      </c>
      <c r="G8" s="7" t="inlineStr">
        <is>
          <t>Remaining hours</t>
        </is>
      </c>
      <c r="H8" s="7" t="inlineStr">
        <is>
          <t>Hours used</t>
        </is>
      </c>
      <c r="I8" s="7" t="inlineStr">
        <is>
          <t>Remaining value</t>
        </is>
      </c>
      <c r="J8" s="7" t="inlineStr">
        <is>
          <t>Value used</t>
        </is>
      </c>
      <c r="K8" s="7" t="inlineStr">
        <is>
          <t>Status</t>
        </is>
      </c>
    </row>
    <row r="9">
      <c r="A9" s="8" t="inlineStr">
        <is>
          <t>Survey</t>
        </is>
      </c>
      <c r="B9" s="8" t="inlineStr">
        <is>
          <t>Site walkover</t>
        </is>
      </c>
      <c r="C9" s="9" t="n">
        <v>16</v>
      </c>
      <c r="D9" s="10" t="n">
        <v>72000</v>
      </c>
      <c r="E9" s="9" t="n">
        <v>18.5</v>
      </c>
      <c r="F9" s="10" t="n">
        <v>83250</v>
      </c>
      <c r="G9" s="9">
        <f>IF(OR(A9="",C9=""),"",C9-E9)</f>
        <v/>
      </c>
      <c r="H9" s="11">
        <f>IF(OR(A9="",C9="",C9=0),"",E9/C9)</f>
        <v/>
      </c>
      <c r="I9" s="10">
        <f>IF(OR(A9="",D9=""),"",D9-F9)</f>
        <v/>
      </c>
      <c r="J9" s="11">
        <f>IF(OR(A9="",D9="",D9=0),"",F9/D9)</f>
        <v/>
      </c>
      <c r="K9" s="8">
        <f>IF(A9="","",IF(AND(C9="",D9=""),"No budget",IF(OR(AND(C9&lt;&gt;"",E9&gt;C9),AND(D9&lt;&gt;"",F9&gt;D9)),"Over",IF(OR(AND(C9&lt;&gt;"",C9&gt;0,E9/C9&gt;=0.8),AND(D9&lt;&gt;"",D9&gt;0,F9/D9&gt;=0.8)),"Near","OK"))))</f>
        <v/>
      </c>
    </row>
    <row r="10">
      <c r="A10" s="8" t="inlineStr">
        <is>
          <t>Survey</t>
        </is>
      </c>
      <c r="B10" s="8" t="inlineStr">
        <is>
          <t>Photographs and notes</t>
        </is>
      </c>
      <c r="C10" s="9" t="n">
        <v>8</v>
      </c>
      <c r="D10" s="10" t="n">
        <v>36000</v>
      </c>
      <c r="E10" s="9" t="n">
        <v>6</v>
      </c>
      <c r="F10" s="10" t="n">
        <v>27000</v>
      </c>
      <c r="G10" s="9">
        <f>IF(OR(A10="",C10=""),"",C10-E10)</f>
        <v/>
      </c>
      <c r="H10" s="11">
        <f>IF(OR(A10="",C10="",C10=0),"",E10/C10)</f>
        <v/>
      </c>
      <c r="I10" s="10">
        <f>IF(OR(A10="",D10=""),"",D10-F10)</f>
        <v/>
      </c>
      <c r="J10" s="11">
        <f>IF(OR(A10="",D10="",D10=0),"",F10/D10)</f>
        <v/>
      </c>
      <c r="K10" s="8">
        <f>IF(A10="","",IF(AND(C10="",D10=""),"No budget",IF(OR(AND(C10&lt;&gt;"",E10&gt;C10),AND(D10&lt;&gt;"",F10&gt;D10)),"Over",IF(OR(AND(C10&lt;&gt;"",C10&gt;0,E10/C10&gt;=0.8),AND(D10&lt;&gt;"",D10&gt;0,F10/D10&gt;=0.8)),"Near","OK"))))</f>
        <v/>
      </c>
    </row>
    <row r="11">
      <c r="A11" s="8" t="inlineStr">
        <is>
          <t>Analysis</t>
        </is>
      </c>
      <c r="B11" s="8" t="inlineStr">
        <is>
          <t>Interface hazard log</t>
        </is>
      </c>
      <c r="C11" s="9" t="n">
        <v>60</v>
      </c>
      <c r="D11" s="10" t="n">
        <v>270000</v>
      </c>
      <c r="E11" s="9" t="n">
        <v>41</v>
      </c>
      <c r="F11" s="10" t="n">
        <v>184500</v>
      </c>
      <c r="G11" s="9">
        <f>IF(OR(A11="",C11=""),"",C11-E11)</f>
        <v/>
      </c>
      <c r="H11" s="11">
        <f>IF(OR(A11="",C11="",C11=0),"",E11/C11)</f>
        <v/>
      </c>
      <c r="I11" s="10">
        <f>IF(OR(A11="",D11=""),"",D11-F11)</f>
        <v/>
      </c>
      <c r="J11" s="11">
        <f>IF(OR(A11="",D11="",D11=0),"",F11/D11)</f>
        <v/>
      </c>
      <c r="K11" s="8">
        <f>IF(A11="","",IF(AND(C11="",D11=""),"No budget",IF(OR(AND(C11&lt;&gt;"",E11&gt;C11),AND(D11&lt;&gt;"",F11&gt;D11)),"Over",IF(OR(AND(C11&lt;&gt;"",C11&gt;0,E11/C11&gt;=0.8),AND(D11&lt;&gt;"",D11&gt;0,F11/D11&gt;=0.8)),"Near","OK"))))</f>
        <v/>
      </c>
    </row>
    <row r="12">
      <c r="A12" s="8" t="inlineStr">
        <is>
          <t>Analysis</t>
        </is>
      </c>
      <c r="B12" s="8" t="inlineStr">
        <is>
          <t>Fault tree</t>
        </is>
      </c>
      <c r="C12" s="9" t="n">
        <v>40</v>
      </c>
      <c r="D12" s="10" t="n">
        <v>180000</v>
      </c>
      <c r="E12" s="9" t="n">
        <v>12</v>
      </c>
      <c r="F12" s="10" t="n">
        <v>54000</v>
      </c>
      <c r="G12" s="9">
        <f>IF(OR(A12="",C12=""),"",C12-E12)</f>
        <v/>
      </c>
      <c r="H12" s="11">
        <f>IF(OR(A12="",C12="",C12=0),"",E12/C12)</f>
        <v/>
      </c>
      <c r="I12" s="10">
        <f>IF(OR(A12="",D12=""),"",D12-F12)</f>
        <v/>
      </c>
      <c r="J12" s="11">
        <f>IF(OR(A12="",D12="",D12=0),"",F12/D12)</f>
        <v/>
      </c>
      <c r="K12" s="8">
        <f>IF(A12="","",IF(AND(C12="",D12=""),"No budget",IF(OR(AND(C12&lt;&gt;"",E12&gt;C12),AND(D12&lt;&gt;"",F12&gt;D12)),"Over",IF(OR(AND(C12&lt;&gt;"",C12&gt;0,E12/C12&gt;=0.8),AND(D12&lt;&gt;"",D12&gt;0,F12/D12&gt;=0.8)),"Near","OK"))))</f>
        <v/>
      </c>
    </row>
    <row r="13">
      <c r="A13" s="8" t="inlineStr">
        <is>
          <t>Reporting</t>
        </is>
      </c>
      <c r="B13" s="8" t="inlineStr">
        <is>
          <t>Safety case draft</t>
        </is>
      </c>
      <c r="C13" s="9" t="n">
        <v>50</v>
      </c>
      <c r="D13" s="10" t="n">
        <v>225000</v>
      </c>
      <c r="E13" s="9" t="n"/>
      <c r="F13" s="10" t="n"/>
      <c r="G13" s="9">
        <f>IF(OR(A13="",C13=""),"",C13-E13)</f>
        <v/>
      </c>
      <c r="H13" s="11">
        <f>IF(OR(A13="",C13="",C13=0),"",E13/C13)</f>
        <v/>
      </c>
      <c r="I13" s="10">
        <f>IF(OR(A13="",D13=""),"",D13-F13)</f>
        <v/>
      </c>
      <c r="J13" s="11">
        <f>IF(OR(A13="",D13="",D13=0),"",F13/D13)</f>
        <v/>
      </c>
      <c r="K13" s="8">
        <f>IF(A13="","",IF(AND(C13="",D13=""),"No budget",IF(OR(AND(C13&lt;&gt;"",E13&gt;C13),AND(D13&lt;&gt;"",F13&gt;D13)),"Over",IF(OR(AND(C13&lt;&gt;"",C13&gt;0,E13/C13&gt;=0.8),AND(D13&lt;&gt;"",D13&gt;0,F13/D13&gt;=0.8)),"Near","OK"))))</f>
        <v/>
      </c>
    </row>
    <row r="14">
      <c r="A14" s="8" t="inlineStr">
        <is>
          <t>Reporting</t>
        </is>
      </c>
      <c r="B14" s="8" t="inlineStr">
        <is>
          <t>Client review</t>
        </is>
      </c>
      <c r="C14" s="9" t="n"/>
      <c r="D14" s="10" t="n"/>
      <c r="E14" s="9" t="n">
        <v>2</v>
      </c>
      <c r="F14" s="10" t="n">
        <v>9000</v>
      </c>
      <c r="G14" s="9">
        <f>IF(OR(A14="",C14=""),"",C14-E14)</f>
        <v/>
      </c>
      <c r="H14" s="11">
        <f>IF(OR(A14="",C14="",C14=0),"",E14/C14)</f>
        <v/>
      </c>
      <c r="I14" s="10">
        <f>IF(OR(A14="",D14=""),"",D14-F14)</f>
        <v/>
      </c>
      <c r="J14" s="11">
        <f>IF(OR(A14="",D14="",D14=0),"",F14/D14)</f>
        <v/>
      </c>
      <c r="K14" s="8">
        <f>IF(A14="","",IF(AND(C14="",D14=""),"No budget",IF(OR(AND(C14&lt;&gt;"",E14&gt;C14),AND(D14&lt;&gt;"",F14&gt;D14)),"Over",IF(OR(AND(C14&lt;&gt;"",C14&gt;0,E14/C14&gt;=0.8),AND(D14&lt;&gt;"",D14&gt;0,F14/D14&gt;=0.8)),"Near","OK"))))</f>
        <v/>
      </c>
    </row>
    <row r="15">
      <c r="A15" s="8" t="n"/>
      <c r="B15" s="8" t="n"/>
      <c r="C15" s="9" t="n"/>
      <c r="D15" s="10" t="n"/>
      <c r="E15" s="9" t="n"/>
      <c r="F15" s="10" t="n"/>
      <c r="G15" s="9">
        <f>IF(OR(A15="",C15=""),"",C15-E15)</f>
        <v/>
      </c>
      <c r="H15" s="11">
        <f>IF(OR(A15="",C15="",C15=0),"",E15/C15)</f>
        <v/>
      </c>
      <c r="I15" s="10">
        <f>IF(OR(A15="",D15=""),"",D15-F15)</f>
        <v/>
      </c>
      <c r="J15" s="11">
        <f>IF(OR(A15="",D15="",D15=0),"",F15/D15)</f>
        <v/>
      </c>
      <c r="K15" s="8">
        <f>IF(A15="","",IF(AND(C15="",D15=""),"No budget",IF(OR(AND(C15&lt;&gt;"",E15&gt;C15),AND(D15&lt;&gt;"",F15&gt;D15)),"Over",IF(OR(AND(C15&lt;&gt;"",C15&gt;0,E15/C15&gt;=0.8),AND(D15&lt;&gt;"",D15&gt;0,F15/D15&gt;=0.8)),"Near","OK"))))</f>
        <v/>
      </c>
    </row>
    <row r="16">
      <c r="A16" s="8" t="n"/>
      <c r="B16" s="8" t="n"/>
      <c r="C16" s="9" t="n"/>
      <c r="D16" s="10" t="n"/>
      <c r="E16" s="9" t="n"/>
      <c r="F16" s="10" t="n"/>
      <c r="G16" s="9">
        <f>IF(OR(A16="",C16=""),"",C16-E16)</f>
        <v/>
      </c>
      <c r="H16" s="11">
        <f>IF(OR(A16="",C16="",C16=0),"",E16/C16)</f>
        <v/>
      </c>
      <c r="I16" s="10">
        <f>IF(OR(A16="",D16=""),"",D16-F16)</f>
        <v/>
      </c>
      <c r="J16" s="11">
        <f>IF(OR(A16="",D16="",D16=0),"",F16/D16)</f>
        <v/>
      </c>
      <c r="K16" s="8">
        <f>IF(A16="","",IF(AND(C16="",D16=""),"No budget",IF(OR(AND(C16&lt;&gt;"",E16&gt;C16),AND(D16&lt;&gt;"",F16&gt;D16)),"Over",IF(OR(AND(C16&lt;&gt;"",C16&gt;0,E16/C16&gt;=0.8),AND(D16&lt;&gt;"",D16&gt;0,F16/D16&gt;=0.8)),"Near","OK"))))</f>
        <v/>
      </c>
    </row>
    <row r="17">
      <c r="A17" s="8" t="n"/>
      <c r="B17" s="8" t="n"/>
      <c r="C17" s="9" t="n"/>
      <c r="D17" s="10" t="n"/>
      <c r="E17" s="9" t="n"/>
      <c r="F17" s="10" t="n"/>
      <c r="G17" s="9">
        <f>IF(OR(A17="",C17=""),"",C17-E17)</f>
        <v/>
      </c>
      <c r="H17" s="11">
        <f>IF(OR(A17="",C17="",C17=0),"",E17/C17)</f>
        <v/>
      </c>
      <c r="I17" s="10">
        <f>IF(OR(A17="",D17=""),"",D17-F17)</f>
        <v/>
      </c>
      <c r="J17" s="11">
        <f>IF(OR(A17="",D17="",D17=0),"",F17/D17)</f>
        <v/>
      </c>
      <c r="K17" s="8">
        <f>IF(A17="","",IF(AND(C17="",D17=""),"No budget",IF(OR(AND(C17&lt;&gt;"",E17&gt;C17),AND(D17&lt;&gt;"",F17&gt;D17)),"Over",IF(OR(AND(C17&lt;&gt;"",C17&gt;0,E17/C17&gt;=0.8),AND(D17&lt;&gt;"",D17&gt;0,F17/D17&gt;=0.8)),"Near","OK"))))</f>
        <v/>
      </c>
    </row>
    <row r="18">
      <c r="A18" s="8" t="n"/>
      <c r="B18" s="8" t="n"/>
      <c r="C18" s="9" t="n"/>
      <c r="D18" s="10" t="n"/>
      <c r="E18" s="9" t="n"/>
      <c r="F18" s="10" t="n"/>
      <c r="G18" s="9">
        <f>IF(OR(A18="",C18=""),"",C18-E18)</f>
        <v/>
      </c>
      <c r="H18" s="11">
        <f>IF(OR(A18="",C18="",C18=0),"",E18/C18)</f>
        <v/>
      </c>
      <c r="I18" s="10">
        <f>IF(OR(A18="",D18=""),"",D18-F18)</f>
        <v/>
      </c>
      <c r="J18" s="11">
        <f>IF(OR(A18="",D18="",D18=0),"",F18/D18)</f>
        <v/>
      </c>
      <c r="K18" s="8">
        <f>IF(A18="","",IF(AND(C18="",D18=""),"No budget",IF(OR(AND(C18&lt;&gt;"",E18&gt;C18),AND(D18&lt;&gt;"",F18&gt;D18)),"Over",IF(OR(AND(C18&lt;&gt;"",C18&gt;0,E18/C18&gt;=0.8),AND(D18&lt;&gt;"",D18&gt;0,F18/D18&gt;=0.8)),"Near","OK"))))</f>
        <v/>
      </c>
    </row>
    <row r="19">
      <c r="A19" s="8" t="n"/>
      <c r="B19" s="8" t="n"/>
      <c r="C19" s="9" t="n"/>
      <c r="D19" s="10" t="n"/>
      <c r="E19" s="9" t="n"/>
      <c r="F19" s="10" t="n"/>
      <c r="G19" s="9">
        <f>IF(OR(A19="",C19=""),"",C19-E19)</f>
        <v/>
      </c>
      <c r="H19" s="11">
        <f>IF(OR(A19="",C19="",C19=0),"",E19/C19)</f>
        <v/>
      </c>
      <c r="I19" s="10">
        <f>IF(OR(A19="",D19=""),"",D19-F19)</f>
        <v/>
      </c>
      <c r="J19" s="11">
        <f>IF(OR(A19="",D19="",D19=0),"",F19/D19)</f>
        <v/>
      </c>
      <c r="K19" s="8">
        <f>IF(A19="","",IF(AND(C19="",D19=""),"No budget",IF(OR(AND(C19&lt;&gt;"",E19&gt;C19),AND(D19&lt;&gt;"",F19&gt;D19)),"Over",IF(OR(AND(C19&lt;&gt;"",C19&gt;0,E19/C19&gt;=0.8),AND(D19&lt;&gt;"",D19&gt;0,F19/D19&gt;=0.8)),"Near","OK"))))</f>
        <v/>
      </c>
    </row>
    <row r="20">
      <c r="A20" s="8" t="n"/>
      <c r="B20" s="8" t="n"/>
      <c r="C20" s="9" t="n"/>
      <c r="D20" s="10" t="n"/>
      <c r="E20" s="9" t="n"/>
      <c r="F20" s="10" t="n"/>
      <c r="G20" s="9">
        <f>IF(OR(A20="",C20=""),"",C20-E20)</f>
        <v/>
      </c>
      <c r="H20" s="11">
        <f>IF(OR(A20="",C20="",C20=0),"",E20/C20)</f>
        <v/>
      </c>
      <c r="I20" s="10">
        <f>IF(OR(A20="",D20=""),"",D20-F20)</f>
        <v/>
      </c>
      <c r="J20" s="11">
        <f>IF(OR(A20="",D20="",D20=0),"",F20/D20)</f>
        <v/>
      </c>
      <c r="K20" s="8">
        <f>IF(A20="","",IF(AND(C20="",D20=""),"No budget",IF(OR(AND(C20&lt;&gt;"",E20&gt;C20),AND(D20&lt;&gt;"",F20&gt;D20)),"Over",IF(OR(AND(C20&lt;&gt;"",C20&gt;0,E20/C20&gt;=0.8),AND(D20&lt;&gt;"",D20&gt;0,F20/D20&gt;=0.8)),"Near","OK"))))</f>
        <v/>
      </c>
    </row>
    <row r="21">
      <c r="A21" s="8" t="n"/>
      <c r="B21" s="8" t="n"/>
      <c r="C21" s="9" t="n"/>
      <c r="D21" s="10" t="n"/>
      <c r="E21" s="9" t="n"/>
      <c r="F21" s="10" t="n"/>
      <c r="G21" s="9">
        <f>IF(OR(A21="",C21=""),"",C21-E21)</f>
        <v/>
      </c>
      <c r="H21" s="11">
        <f>IF(OR(A21="",C21="",C21=0),"",E21/C21)</f>
        <v/>
      </c>
      <c r="I21" s="10">
        <f>IF(OR(A21="",D21=""),"",D21-F21)</f>
        <v/>
      </c>
      <c r="J21" s="11">
        <f>IF(OR(A21="",D21="",D21=0),"",F21/D21)</f>
        <v/>
      </c>
      <c r="K21" s="8">
        <f>IF(A21="","",IF(AND(C21="",D21=""),"No budget",IF(OR(AND(C21&lt;&gt;"",E21&gt;C21),AND(D21&lt;&gt;"",F21&gt;D21)),"Over",IF(OR(AND(C21&lt;&gt;"",C21&gt;0,E21/C21&gt;=0.8),AND(D21&lt;&gt;"",D21&gt;0,F21/D21&gt;=0.8)),"Near","OK"))))</f>
        <v/>
      </c>
    </row>
    <row r="22">
      <c r="A22" s="8" t="n"/>
      <c r="B22" s="8" t="n"/>
      <c r="C22" s="9" t="n"/>
      <c r="D22" s="10" t="n"/>
      <c r="E22" s="9" t="n"/>
      <c r="F22" s="10" t="n"/>
      <c r="G22" s="9">
        <f>IF(OR(A22="",C22=""),"",C22-E22)</f>
        <v/>
      </c>
      <c r="H22" s="11">
        <f>IF(OR(A22="",C22="",C22=0),"",E22/C22)</f>
        <v/>
      </c>
      <c r="I22" s="10">
        <f>IF(OR(A22="",D22=""),"",D22-F22)</f>
        <v/>
      </c>
      <c r="J22" s="11">
        <f>IF(OR(A22="",D22="",D22=0),"",F22/D22)</f>
        <v/>
      </c>
      <c r="K22" s="8">
        <f>IF(A22="","",IF(AND(C22="",D22=""),"No budget",IF(OR(AND(C22&lt;&gt;"",E22&gt;C22),AND(D22&lt;&gt;"",F22&gt;D22)),"Over",IF(OR(AND(C22&lt;&gt;"",C22&gt;0,E22/C22&gt;=0.8),AND(D22&lt;&gt;"",D22&gt;0,F22/D22&gt;=0.8)),"Near","OK"))))</f>
        <v/>
      </c>
    </row>
    <row r="23">
      <c r="A23" s="8" t="n"/>
      <c r="B23" s="8" t="n"/>
      <c r="C23" s="9" t="n"/>
      <c r="D23" s="10" t="n"/>
      <c r="E23" s="9" t="n"/>
      <c r="F23" s="10" t="n"/>
      <c r="G23" s="9">
        <f>IF(OR(A23="",C23=""),"",C23-E23)</f>
        <v/>
      </c>
      <c r="H23" s="11">
        <f>IF(OR(A23="",C23="",C23=0),"",E23/C23)</f>
        <v/>
      </c>
      <c r="I23" s="10">
        <f>IF(OR(A23="",D23=""),"",D23-F23)</f>
        <v/>
      </c>
      <c r="J23" s="11">
        <f>IF(OR(A23="",D23="",D23=0),"",F23/D23)</f>
        <v/>
      </c>
      <c r="K23" s="8">
        <f>IF(A23="","",IF(AND(C23="",D23=""),"No budget",IF(OR(AND(C23&lt;&gt;"",E23&gt;C23),AND(D23&lt;&gt;"",F23&gt;D23)),"Over",IF(OR(AND(C23&lt;&gt;"",C23&gt;0,E23/C23&gt;=0.8),AND(D23&lt;&gt;"",D23&gt;0,F23/D23&gt;=0.8)),"Near","OK"))))</f>
        <v/>
      </c>
    </row>
    <row r="24">
      <c r="A24" s="8" t="n"/>
      <c r="B24" s="8" t="n"/>
      <c r="C24" s="9" t="n"/>
      <c r="D24" s="10" t="n"/>
      <c r="E24" s="9" t="n"/>
      <c r="F24" s="10" t="n"/>
      <c r="G24" s="9">
        <f>IF(OR(A24="",C24=""),"",C24-E24)</f>
        <v/>
      </c>
      <c r="H24" s="11">
        <f>IF(OR(A24="",C24="",C24=0),"",E24/C24)</f>
        <v/>
      </c>
      <c r="I24" s="10">
        <f>IF(OR(A24="",D24=""),"",D24-F24)</f>
        <v/>
      </c>
      <c r="J24" s="11">
        <f>IF(OR(A24="",D24="",D24=0),"",F24/D24)</f>
        <v/>
      </c>
      <c r="K24" s="8">
        <f>IF(A24="","",IF(AND(C24="",D24=""),"No budget",IF(OR(AND(C24&lt;&gt;"",E24&gt;C24),AND(D24&lt;&gt;"",F24&gt;D24)),"Over",IF(OR(AND(C24&lt;&gt;"",C24&gt;0,E24/C24&gt;=0.8),AND(D24&lt;&gt;"",D24&gt;0,F24/D24&gt;=0.8)),"Near","OK"))))</f>
        <v/>
      </c>
    </row>
    <row r="25">
      <c r="A25" s="8" t="n"/>
      <c r="B25" s="8" t="n"/>
      <c r="C25" s="9" t="n"/>
      <c r="D25" s="10" t="n"/>
      <c r="E25" s="9" t="n"/>
      <c r="F25" s="10" t="n"/>
      <c r="G25" s="9">
        <f>IF(OR(A25="",C25=""),"",C25-E25)</f>
        <v/>
      </c>
      <c r="H25" s="11">
        <f>IF(OR(A25="",C25="",C25=0),"",E25/C25)</f>
        <v/>
      </c>
      <c r="I25" s="10">
        <f>IF(OR(A25="",D25=""),"",D25-F25)</f>
        <v/>
      </c>
      <c r="J25" s="11">
        <f>IF(OR(A25="",D25="",D25=0),"",F25/D25)</f>
        <v/>
      </c>
      <c r="K25" s="8">
        <f>IF(A25="","",IF(AND(C25="",D25=""),"No budget",IF(OR(AND(C25&lt;&gt;"",E25&gt;C25),AND(D25&lt;&gt;"",F25&gt;D25)),"Over",IF(OR(AND(C25&lt;&gt;"",C25&gt;0,E25/C25&gt;=0.8),AND(D25&lt;&gt;"",D25&gt;0,F25/D25&gt;=0.8)),"Near","OK"))))</f>
        <v/>
      </c>
    </row>
    <row r="26">
      <c r="A26" s="8" t="n"/>
      <c r="B26" s="8" t="n"/>
      <c r="C26" s="9" t="n"/>
      <c r="D26" s="10" t="n"/>
      <c r="E26" s="9" t="n"/>
      <c r="F26" s="10" t="n"/>
      <c r="G26" s="9">
        <f>IF(OR(A26="",C26=""),"",C26-E26)</f>
        <v/>
      </c>
      <c r="H26" s="11">
        <f>IF(OR(A26="",C26="",C26=0),"",E26/C26)</f>
        <v/>
      </c>
      <c r="I26" s="10">
        <f>IF(OR(A26="",D26=""),"",D26-F26)</f>
        <v/>
      </c>
      <c r="J26" s="11">
        <f>IF(OR(A26="",D26="",D26=0),"",F26/D26)</f>
        <v/>
      </c>
      <c r="K26" s="8">
        <f>IF(A26="","",IF(AND(C26="",D26=""),"No budget",IF(OR(AND(C26&lt;&gt;"",E26&gt;C26),AND(D26&lt;&gt;"",F26&gt;D26)),"Over",IF(OR(AND(C26&lt;&gt;"",C26&gt;0,E26/C26&gt;=0.8),AND(D26&lt;&gt;"",D26&gt;0,F26/D26&gt;=0.8)),"Near","OK"))))</f>
        <v/>
      </c>
    </row>
    <row r="27">
      <c r="A27" s="8" t="n"/>
      <c r="B27" s="8" t="n"/>
      <c r="C27" s="9" t="n"/>
      <c r="D27" s="10" t="n"/>
      <c r="E27" s="9" t="n"/>
      <c r="F27" s="10" t="n"/>
      <c r="G27" s="9">
        <f>IF(OR(A27="",C27=""),"",C27-E27)</f>
        <v/>
      </c>
      <c r="H27" s="11">
        <f>IF(OR(A27="",C27="",C27=0),"",E27/C27)</f>
        <v/>
      </c>
      <c r="I27" s="10">
        <f>IF(OR(A27="",D27=""),"",D27-F27)</f>
        <v/>
      </c>
      <c r="J27" s="11">
        <f>IF(OR(A27="",D27="",D27=0),"",F27/D27)</f>
        <v/>
      </c>
      <c r="K27" s="8">
        <f>IF(A27="","",IF(AND(C27="",D27=""),"No budget",IF(OR(AND(C27&lt;&gt;"",E27&gt;C27),AND(D27&lt;&gt;"",F27&gt;D27)),"Over",IF(OR(AND(C27&lt;&gt;"",C27&gt;0,E27/C27&gt;=0.8),AND(D27&lt;&gt;"",D27&gt;0,F27/D27&gt;=0.8)),"Near","OK"))))</f>
        <v/>
      </c>
    </row>
    <row r="28">
      <c r="A28" s="8" t="n"/>
      <c r="B28" s="8" t="n"/>
      <c r="C28" s="9" t="n"/>
      <c r="D28" s="10" t="n"/>
      <c r="E28" s="9" t="n"/>
      <c r="F28" s="10" t="n"/>
      <c r="G28" s="9">
        <f>IF(OR(A28="",C28=""),"",C28-E28)</f>
        <v/>
      </c>
      <c r="H28" s="11">
        <f>IF(OR(A28="",C28="",C28=0),"",E28/C28)</f>
        <v/>
      </c>
      <c r="I28" s="10">
        <f>IF(OR(A28="",D28=""),"",D28-F28)</f>
        <v/>
      </c>
      <c r="J28" s="11">
        <f>IF(OR(A28="",D28="",D28=0),"",F28/D28)</f>
        <v/>
      </c>
      <c r="K28" s="8">
        <f>IF(A28="","",IF(AND(C28="",D28=""),"No budget",IF(OR(AND(C28&lt;&gt;"",E28&gt;C28),AND(D28&lt;&gt;"",F28&gt;D28)),"Over",IF(OR(AND(C28&lt;&gt;"",C28&gt;0,E28/C28&gt;=0.8),AND(D28&lt;&gt;"",D28&gt;0,F28/D28&gt;=0.8)),"Near","OK"))))</f>
        <v/>
      </c>
    </row>
    <row r="29">
      <c r="A29" s="8" t="n"/>
      <c r="B29" s="8" t="n"/>
      <c r="C29" s="9" t="n"/>
      <c r="D29" s="10" t="n"/>
      <c r="E29" s="9" t="n"/>
      <c r="F29" s="10" t="n"/>
      <c r="G29" s="9">
        <f>IF(OR(A29="",C29=""),"",C29-E29)</f>
        <v/>
      </c>
      <c r="H29" s="11">
        <f>IF(OR(A29="",C29="",C29=0),"",E29/C29)</f>
        <v/>
      </c>
      <c r="I29" s="10">
        <f>IF(OR(A29="",D29=""),"",D29-F29)</f>
        <v/>
      </c>
      <c r="J29" s="11">
        <f>IF(OR(A29="",D29="",D29=0),"",F29/D29)</f>
        <v/>
      </c>
      <c r="K29" s="8">
        <f>IF(A29="","",IF(AND(C29="",D29=""),"No budget",IF(OR(AND(C29&lt;&gt;"",E29&gt;C29),AND(D29&lt;&gt;"",F29&gt;D29)),"Over",IF(OR(AND(C29&lt;&gt;"",C29&gt;0,E29/C29&gt;=0.8),AND(D29&lt;&gt;"",D29&gt;0,F29/D29&gt;=0.8)),"Near","OK"))))</f>
        <v/>
      </c>
    </row>
    <row r="30">
      <c r="A30" s="8" t="n"/>
      <c r="B30" s="8" t="n"/>
      <c r="C30" s="9" t="n"/>
      <c r="D30" s="10" t="n"/>
      <c r="E30" s="9" t="n"/>
      <c r="F30" s="10" t="n"/>
      <c r="G30" s="9">
        <f>IF(OR(A30="",C30=""),"",C30-E30)</f>
        <v/>
      </c>
      <c r="H30" s="11">
        <f>IF(OR(A30="",C30="",C30=0),"",E30/C30)</f>
        <v/>
      </c>
      <c r="I30" s="10">
        <f>IF(OR(A30="",D30=""),"",D30-F30)</f>
        <v/>
      </c>
      <c r="J30" s="11">
        <f>IF(OR(A30="",D30="",D30=0),"",F30/D30)</f>
        <v/>
      </c>
      <c r="K30" s="8">
        <f>IF(A30="","",IF(AND(C30="",D30=""),"No budget",IF(OR(AND(C30&lt;&gt;"",E30&gt;C30),AND(D30&lt;&gt;"",F30&gt;D30)),"Over",IF(OR(AND(C30&lt;&gt;"",C30&gt;0,E30/C30&gt;=0.8),AND(D30&lt;&gt;"",D30&gt;0,F30/D30&gt;=0.8)),"Near","OK"))))</f>
        <v/>
      </c>
    </row>
    <row r="31">
      <c r="A31" s="8" t="n"/>
      <c r="B31" s="8" t="n"/>
      <c r="C31" s="9" t="n"/>
      <c r="D31" s="10" t="n"/>
      <c r="E31" s="9" t="n"/>
      <c r="F31" s="10" t="n"/>
      <c r="G31" s="9">
        <f>IF(OR(A31="",C31=""),"",C31-E31)</f>
        <v/>
      </c>
      <c r="H31" s="11">
        <f>IF(OR(A31="",C31="",C31=0),"",E31/C31)</f>
        <v/>
      </c>
      <c r="I31" s="10">
        <f>IF(OR(A31="",D31=""),"",D31-F31)</f>
        <v/>
      </c>
      <c r="J31" s="11">
        <f>IF(OR(A31="",D31="",D31=0),"",F31/D31)</f>
        <v/>
      </c>
      <c r="K31" s="8">
        <f>IF(A31="","",IF(AND(C31="",D31=""),"No budget",IF(OR(AND(C31&lt;&gt;"",E31&gt;C31),AND(D31&lt;&gt;"",F31&gt;D31)),"Over",IF(OR(AND(C31&lt;&gt;"",C31&gt;0,E31/C31&gt;=0.8),AND(D31&lt;&gt;"",D31&gt;0,F31/D31&gt;=0.8)),"Near","OK"))))</f>
        <v/>
      </c>
    </row>
    <row r="32">
      <c r="A32" s="8" t="n"/>
      <c r="B32" s="8" t="n"/>
      <c r="C32" s="9" t="n"/>
      <c r="D32" s="10" t="n"/>
      <c r="E32" s="9" t="n"/>
      <c r="F32" s="10" t="n"/>
      <c r="G32" s="9">
        <f>IF(OR(A32="",C32=""),"",C32-E32)</f>
        <v/>
      </c>
      <c r="H32" s="11">
        <f>IF(OR(A32="",C32="",C32=0),"",E32/C32)</f>
        <v/>
      </c>
      <c r="I32" s="10">
        <f>IF(OR(A32="",D32=""),"",D32-F32)</f>
        <v/>
      </c>
      <c r="J32" s="11">
        <f>IF(OR(A32="",D32="",D32=0),"",F32/D32)</f>
        <v/>
      </c>
      <c r="K32" s="8">
        <f>IF(A32="","",IF(AND(C32="",D32=""),"No budget",IF(OR(AND(C32&lt;&gt;"",E32&gt;C32),AND(D32&lt;&gt;"",F32&gt;D32)),"Over",IF(OR(AND(C32&lt;&gt;"",C32&gt;0,E32/C32&gt;=0.8),AND(D32&lt;&gt;"",D32&gt;0,F32/D32&gt;=0.8)),"Near","OK"))))</f>
        <v/>
      </c>
    </row>
    <row r="33">
      <c r="A33" s="8" t="n"/>
      <c r="B33" s="8" t="n"/>
      <c r="C33" s="9" t="n"/>
      <c r="D33" s="10" t="n"/>
      <c r="E33" s="9" t="n"/>
      <c r="F33" s="10" t="n"/>
      <c r="G33" s="9">
        <f>IF(OR(A33="",C33=""),"",C33-E33)</f>
        <v/>
      </c>
      <c r="H33" s="11">
        <f>IF(OR(A33="",C33="",C33=0),"",E33/C33)</f>
        <v/>
      </c>
      <c r="I33" s="10">
        <f>IF(OR(A33="",D33=""),"",D33-F33)</f>
        <v/>
      </c>
      <c r="J33" s="11">
        <f>IF(OR(A33="",D33="",D33=0),"",F33/D33)</f>
        <v/>
      </c>
      <c r="K33" s="8">
        <f>IF(A33="","",IF(AND(C33="",D33=""),"No budget",IF(OR(AND(C33&lt;&gt;"",E33&gt;C33),AND(D33&lt;&gt;"",F33&gt;D33)),"Over",IF(OR(AND(C33&lt;&gt;"",C33&gt;0,E33/C33&gt;=0.8),AND(D33&lt;&gt;"",D33&gt;0,F33/D33&gt;=0.8)),"Near","OK"))))</f>
        <v/>
      </c>
    </row>
    <row r="34">
      <c r="A34" s="8" t="n"/>
      <c r="B34" s="8" t="n"/>
      <c r="C34" s="9" t="n"/>
      <c r="D34" s="10" t="n"/>
      <c r="E34" s="9" t="n"/>
      <c r="F34" s="10" t="n"/>
      <c r="G34" s="9">
        <f>IF(OR(A34="",C34=""),"",C34-E34)</f>
        <v/>
      </c>
      <c r="H34" s="11">
        <f>IF(OR(A34="",C34="",C34=0),"",E34/C34)</f>
        <v/>
      </c>
      <c r="I34" s="10">
        <f>IF(OR(A34="",D34=""),"",D34-F34)</f>
        <v/>
      </c>
      <c r="J34" s="11">
        <f>IF(OR(A34="",D34="",D34=0),"",F34/D34)</f>
        <v/>
      </c>
      <c r="K34" s="8">
        <f>IF(A34="","",IF(AND(C34="",D34=""),"No budget",IF(OR(AND(C34&lt;&gt;"",E34&gt;C34),AND(D34&lt;&gt;"",F34&gt;D34)),"Over",IF(OR(AND(C34&lt;&gt;"",C34&gt;0,E34/C34&gt;=0.8),AND(D34&lt;&gt;"",D34&gt;0,F34/D34&gt;=0.8)),"Near","OK"))))</f>
        <v/>
      </c>
    </row>
    <row r="35">
      <c r="A35" s="8" t="n"/>
      <c r="B35" s="8" t="n"/>
      <c r="C35" s="9" t="n"/>
      <c r="D35" s="10" t="n"/>
      <c r="E35" s="9" t="n"/>
      <c r="F35" s="10" t="n"/>
      <c r="G35" s="9">
        <f>IF(OR(A35="",C35=""),"",C35-E35)</f>
        <v/>
      </c>
      <c r="H35" s="11">
        <f>IF(OR(A35="",C35="",C35=0),"",E35/C35)</f>
        <v/>
      </c>
      <c r="I35" s="10">
        <f>IF(OR(A35="",D35=""),"",D35-F35)</f>
        <v/>
      </c>
      <c r="J35" s="11">
        <f>IF(OR(A35="",D35="",D35=0),"",F35/D35)</f>
        <v/>
      </c>
      <c r="K35" s="8">
        <f>IF(A35="","",IF(AND(C35="",D35=""),"No budget",IF(OR(AND(C35&lt;&gt;"",E35&gt;C35),AND(D35&lt;&gt;"",F35&gt;D35)),"Over",IF(OR(AND(C35&lt;&gt;"",C35&gt;0,E35/C35&gt;=0.8),AND(D35&lt;&gt;"",D35&gt;0,F35/D35&gt;=0.8)),"Near","OK"))))</f>
        <v/>
      </c>
    </row>
    <row r="36">
      <c r="A36" s="8" t="n"/>
      <c r="B36" s="8" t="n"/>
      <c r="C36" s="9" t="n"/>
      <c r="D36" s="10" t="n"/>
      <c r="E36" s="9" t="n"/>
      <c r="F36" s="10" t="n"/>
      <c r="G36" s="9">
        <f>IF(OR(A36="",C36=""),"",C36-E36)</f>
        <v/>
      </c>
      <c r="H36" s="11">
        <f>IF(OR(A36="",C36="",C36=0),"",E36/C36)</f>
        <v/>
      </c>
      <c r="I36" s="10">
        <f>IF(OR(A36="",D36=""),"",D36-F36)</f>
        <v/>
      </c>
      <c r="J36" s="11">
        <f>IF(OR(A36="",D36="",D36=0),"",F36/D36)</f>
        <v/>
      </c>
      <c r="K36" s="8">
        <f>IF(A36="","",IF(AND(C36="",D36=""),"No budget",IF(OR(AND(C36&lt;&gt;"",E36&gt;C36),AND(D36&lt;&gt;"",F36&gt;D36)),"Over",IF(OR(AND(C36&lt;&gt;"",C36&gt;0,E36/C36&gt;=0.8),AND(D36&lt;&gt;"",D36&gt;0,F36/D36&gt;=0.8)),"Near","OK"))))</f>
        <v/>
      </c>
    </row>
    <row r="37">
      <c r="A37" s="8" t="n"/>
      <c r="B37" s="8" t="n"/>
      <c r="C37" s="9" t="n"/>
      <c r="D37" s="10" t="n"/>
      <c r="E37" s="9" t="n"/>
      <c r="F37" s="10" t="n"/>
      <c r="G37" s="9">
        <f>IF(OR(A37="",C37=""),"",C37-E37)</f>
        <v/>
      </c>
      <c r="H37" s="11">
        <f>IF(OR(A37="",C37="",C37=0),"",E37/C37)</f>
        <v/>
      </c>
      <c r="I37" s="10">
        <f>IF(OR(A37="",D37=""),"",D37-F37)</f>
        <v/>
      </c>
      <c r="J37" s="11">
        <f>IF(OR(A37="",D37="",D37=0),"",F37/D37)</f>
        <v/>
      </c>
      <c r="K37" s="8">
        <f>IF(A37="","",IF(AND(C37="",D37=""),"No budget",IF(OR(AND(C37&lt;&gt;"",E37&gt;C37),AND(D37&lt;&gt;"",F37&gt;D37)),"Over",IF(OR(AND(C37&lt;&gt;"",C37&gt;0,E37/C37&gt;=0.8),AND(D37&lt;&gt;"",D37&gt;0,F37/D37&gt;=0.8)),"Near","OK"))))</f>
        <v/>
      </c>
    </row>
    <row r="38">
      <c r="A38" s="8" t="n"/>
      <c r="B38" s="8" t="n"/>
      <c r="C38" s="9" t="n"/>
      <c r="D38" s="10" t="n"/>
      <c r="E38" s="9" t="n"/>
      <c r="F38" s="10" t="n"/>
      <c r="G38" s="9">
        <f>IF(OR(A38="",C38=""),"",C38-E38)</f>
        <v/>
      </c>
      <c r="H38" s="11">
        <f>IF(OR(A38="",C38="",C38=0),"",E38/C38)</f>
        <v/>
      </c>
      <c r="I38" s="10">
        <f>IF(OR(A38="",D38=""),"",D38-F38)</f>
        <v/>
      </c>
      <c r="J38" s="11">
        <f>IF(OR(A38="",D38="",D38=0),"",F38/D38)</f>
        <v/>
      </c>
      <c r="K38" s="8">
        <f>IF(A38="","",IF(AND(C38="",D38=""),"No budget",IF(OR(AND(C38&lt;&gt;"",E38&gt;C38),AND(D38&lt;&gt;"",F38&gt;D38)),"Over",IF(OR(AND(C38&lt;&gt;"",C38&gt;0,E38/C38&gt;=0.8),AND(D38&lt;&gt;"",D38&gt;0,F38/D38&gt;=0.8)),"Near","OK"))))</f>
        <v/>
      </c>
    </row>
    <row r="40">
      <c r="A40" s="3" t="inlineStr">
        <is>
          <t>Job totals</t>
        </is>
      </c>
      <c r="C40" s="12">
        <f>SUM(C9:C38)</f>
        <v/>
      </c>
      <c r="D40" s="13">
        <f>SUM(D9:D38)</f>
        <v/>
      </c>
      <c r="E40" s="12">
        <f>SUM(E9:E38)</f>
        <v/>
      </c>
      <c r="F40" s="13">
        <f>SUM(F9:F38)</f>
        <v/>
      </c>
    </row>
    <row r="41">
      <c r="C41" s="3" t="inlineStr">
        <is>
          <t>Hours</t>
        </is>
      </c>
      <c r="D41" s="3" t="inlineStr">
        <is>
          <t>Value</t>
        </is>
      </c>
    </row>
    <row r="42">
      <c r="A42" s="3" t="inlineStr">
        <is>
          <t>Planned (sum of the lines)</t>
        </is>
      </c>
      <c r="C42" s="9">
        <f>IF(COUNTIFS(A9:A38,"&lt;&gt;",C9:C38,"")&gt;0,"Not every line has a budget",C40)</f>
        <v/>
      </c>
      <c r="D42" s="10">
        <f>IF(COUNTIFS(A9:A38,"&lt;&gt;",D9:D38,"")&gt;0,"Not every line has a budget",D40)</f>
        <v/>
      </c>
    </row>
    <row r="43">
      <c r="A43" s="3" t="inlineStr">
        <is>
          <t>Quoted</t>
        </is>
      </c>
      <c r="C43" s="9">
        <f>IF(G4="","",G4)</f>
        <v/>
      </c>
      <c r="D43" s="10">
        <f>IF(G5="","",G5)</f>
        <v/>
      </c>
    </row>
    <row r="44">
      <c r="A44" s="3" t="inlineStr">
        <is>
          <t>Gap (quoted - planned)</t>
        </is>
      </c>
      <c r="C44" s="9">
        <f>IF(OR(ISTEXT(C42),C43=""),"",C43-C42)</f>
        <v/>
      </c>
      <c r="D44" s="10">
        <f>IF(OR(ISTEXT(D42),D43=""),"",D43-D42)</f>
        <v/>
      </c>
    </row>
    <row r="46">
      <c r="A46" s="3" t="inlineStr">
        <is>
          <t>Booked against the quote</t>
        </is>
      </c>
      <c r="C46" s="14">
        <f>IF(OR(G4="",G4=0),"",E40/G4)</f>
        <v/>
      </c>
      <c r="D46" s="14">
        <f>IF(OR(G5="",G5=0),"",F40/G5)</f>
        <v/>
      </c>
    </row>
    <row r="48">
      <c r="A48" s="2" t="inlineStr">
        <is>
          <t>Made by ReliTime - timesheets, approvals, job costing and GST invoicing for consultancies: https://relitime.com</t>
        </is>
      </c>
    </row>
  </sheetData>
  <conditionalFormatting sqref="K9:K38">
    <cfRule type="cellIs" priority="1" operator="equal" dxfId="0">
      <formula>"Over"</formula>
    </cfRule>
    <cfRule type="cellIs" priority="2" operator="equal" dxfId="1">
      <formula>"Near"</formula>
    </cfRule>
  </conditionalFormatting>
  <dataValidations count="1">
    <dataValidation sqref="C9 C10 C11 C12 C13 C14 C15 C16 C17 C18 C19 C20 C21 C22 C23 C24 C25 C26 C27 C28 C29 C30 C31 C32 C33 C34 C35 C36 C37 C38 D9 D10 D11 D12 D13 D14 D15 D16 D17 D18 D19 D20 D21 D22 D23 D24 D25 D26 D27 D28 D29 D30 D31 D32 D33 D34 D35 D36 D37 D38 E9 E10 E11 E12 E13 E14 E15 E16 E17 E18 E19 E20 E21 E22 E23 E24 E25 E26 E27 E28 E29 E30 E31 E32 E33 E34 E35 E36 E37 E38 F9 F10 F11 F12 F13 F14 F15 F16 F17 F18 F19 F20 F21 F22 F23 F24 F25 F26 F27 F28 F29 F30 F31 F32 F33 F34 F35 F36 F37 F38" showDropDown="0" showInputMessage="0" showErrorMessage="0" allowBlank="1" error="Enter a number of hours or an amount, 0 or more." type="decimal" operator="greaterThanOrEqual">
      <formula1>0</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110" customWidth="1" min="1" max="1"/>
  </cols>
  <sheetData>
    <row r="1">
      <c r="A1" s="15" t="inlineStr">
        <is>
          <t>How to use the job budget tracker</t>
        </is>
      </c>
    </row>
    <row r="2">
      <c r="A2" s="16" t="inlineStr"/>
    </row>
    <row r="3">
      <c r="A3" s="16" t="inlineStr">
        <is>
          <t>1. Fill in the client, the job, and what the job was quoted at, in hours and in money.</t>
        </is>
      </c>
    </row>
    <row r="4">
      <c r="A4" s="16" t="inlineStr">
        <is>
          <t>2. Add one row per task, with the phase it belongs to. Give it a budget in hours, in money, or both.</t>
        </is>
      </c>
    </row>
    <row r="5">
      <c r="A5" s="16" t="inlineStr">
        <is>
          <t>3. As work is booked, keep 'Hours booked' and 'Value booked' up to date - weekly is plenty.</t>
        </is>
      </c>
    </row>
    <row r="6">
      <c r="A6" s="16" t="inlineStr">
        <is>
          <t>4. Remaining and used work themselves out. A row with no budget shows nothing rather than 0%,</t>
        </is>
      </c>
    </row>
    <row r="7">
      <c r="A7" s="16" t="inlineStr">
        <is>
          <t xml:space="preserve">   because 'nobody estimated this' is not the same as 'nothing has been spent'.</t>
        </is>
      </c>
    </row>
    <row r="8">
      <c r="A8" s="16" t="inlineStr">
        <is>
          <t>5. Past its budget a row goes negative and above 100%, and is marked Over. Near means 80% or more.</t>
        </is>
      </c>
    </row>
    <row r="9">
      <c r="A9" s="16" t="inlineStr">
        <is>
          <t>6. 'Planned' is the sum of the lines, shown beside what was quoted. The gap between them is the</t>
        </is>
      </c>
    </row>
    <row r="10">
      <c r="A10" s="16" t="inlineStr">
        <is>
          <t xml:space="preserve">   thing worth seeing on the day the job is planned. It is withheld until every line has a budget.</t>
        </is>
      </c>
    </row>
    <row r="11">
      <c r="A11" s="16" t="inlineStr">
        <is>
          <t>7. The example rows are fictional. Replace or clear them.</t>
        </is>
      </c>
    </row>
    <row r="12">
      <c r="A12" s="16" t="inlineStr"/>
    </row>
    <row r="13">
      <c r="A13" s="16" t="inlineStr">
        <is>
          <t>ReliTime keeps these figures for you from the hours people actually book, per phase and task,</t>
        </is>
      </c>
    </row>
    <row r="14">
      <c r="A14" s="16" t="inlineStr">
        <is>
          <t>and warns when a job reaches its budget.</t>
        </is>
      </c>
    </row>
    <row r="15">
      <c r="A15" s="16" t="inlineStr"/>
    </row>
    <row r="16">
      <c r="A16" s="16" t="inlineStr">
        <is>
          <t>Made by ReliTime - timesheets, approvals, job costing and GST invoicing for consultancies: https://relitime.com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ReliTime</dc:creator>
  <dc:title>Job budget tracker</dc:title>
  <dcterms:created xsi:type="dcterms:W3CDTF">2026-10-03T00:00:00Z</dcterms:created>
  <dcterms:modified xsi:type="dcterms:W3CDTF">2026-10-03T09:07:44Z</dcterms:modified>
  <cp:lastModifiedBy>ReliTime</cp:lastModifiedBy>
</cp:coreProperties>
</file>